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19320" windowHeight="15000"/>
  </bookViews>
  <sheets>
    <sheet name="Artykuły_biurowe" sheetId="1" r:id="rId1"/>
    <sheet name="Arkusz1" sheetId="2" r:id="rId2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27" i="1" l="1"/>
  <c r="G27" i="1" s="1"/>
  <c r="F26" i="1"/>
  <c r="G26" i="1" s="1"/>
  <c r="F5" i="1" l="1"/>
  <c r="G5" i="1" l="1"/>
  <c r="F6" i="1"/>
  <c r="G6" i="1" s="1"/>
  <c r="F7" i="1"/>
  <c r="G7" i="1" s="1"/>
  <c r="F8" i="1"/>
  <c r="G8" i="1" s="1"/>
  <c r="F9" i="1"/>
  <c r="G9" i="1" s="1"/>
  <c r="F10" i="1"/>
  <c r="G10" i="1" s="1"/>
  <c r="F11" i="1"/>
  <c r="G11" i="1" s="1"/>
  <c r="F12" i="1"/>
  <c r="G12" i="1" s="1"/>
  <c r="F13" i="1"/>
  <c r="G13" i="1" s="1"/>
  <c r="F14" i="1"/>
  <c r="G14" i="1" s="1"/>
  <c r="F15" i="1"/>
  <c r="G15" i="1" s="1"/>
  <c r="F16" i="1"/>
  <c r="G16" i="1" s="1"/>
  <c r="F17" i="1"/>
  <c r="G17" i="1" s="1"/>
  <c r="F18" i="1"/>
  <c r="G18" i="1" s="1"/>
  <c r="F19" i="1"/>
  <c r="G19" i="1" s="1"/>
  <c r="F20" i="1"/>
  <c r="G20" i="1" s="1"/>
  <c r="F21" i="1"/>
  <c r="G21" i="1" s="1"/>
  <c r="F22" i="1"/>
  <c r="G22" i="1" s="1"/>
  <c r="F23" i="1"/>
  <c r="G23" i="1" s="1"/>
  <c r="F24" i="1"/>
  <c r="G24" i="1" s="1"/>
  <c r="F25" i="1"/>
  <c r="G25" i="1" s="1"/>
  <c r="F28" i="1" l="1"/>
  <c r="G28" i="1"/>
</calcChain>
</file>

<file path=xl/sharedStrings.xml><?xml version="1.0" encoding="utf-8"?>
<sst xmlns="http://schemas.openxmlformats.org/spreadsheetml/2006/main" count="77" uniqueCount="71">
  <si>
    <t>Lp.</t>
  </si>
  <si>
    <t>Nazwa wyrobu</t>
  </si>
  <si>
    <t>Opis</t>
  </si>
  <si>
    <t xml:space="preserve">Ilość (szt.) </t>
  </si>
  <si>
    <t>Cena jedn. netto w zł</t>
  </si>
  <si>
    <t>Długopis</t>
  </si>
  <si>
    <t xml:space="preserve">żelowy, 4 różne kolory z pełnym wkładem i ergonomicznym, gumowym uchwytem. Grubość końcówki 0,7mm </t>
  </si>
  <si>
    <t xml:space="preserve">żelowy, 4 różne kolory z pełnym wkładem i ergonomicznym, gumowym uchwytem. Grubość końcówki 0,5mm </t>
  </si>
  <si>
    <t>9.</t>
  </si>
  <si>
    <t>karteczki samoprzylepne</t>
  </si>
  <si>
    <t>4 kolory, 20x50 mm, 160 kartek w opakowaniu</t>
  </si>
  <si>
    <t>korektor</t>
  </si>
  <si>
    <t>w taśmie o wym. 5 mm x 8 m</t>
  </si>
  <si>
    <t>11.</t>
  </si>
  <si>
    <t>Ołówek</t>
  </si>
  <si>
    <t>o twardości HB, z gumką, drewniany, lakierowany.</t>
  </si>
  <si>
    <t>12.</t>
  </si>
  <si>
    <t>o twardości B, z gumką, drewniany, lakierowany.</t>
  </si>
  <si>
    <t>15.</t>
  </si>
  <si>
    <t xml:space="preserve">Przekładki </t>
  </si>
  <si>
    <t xml:space="preserve">kolorowe, A4, do segregatorów </t>
  </si>
  <si>
    <t>16.</t>
  </si>
  <si>
    <t xml:space="preserve">Taśma </t>
  </si>
  <si>
    <t xml:space="preserve">klejąca przezroczysta 18mmx20m </t>
  </si>
  <si>
    <t>21.</t>
  </si>
  <si>
    <t>Teczka tekturowa</t>
  </si>
  <si>
    <t>biała A-4 wiązana</t>
  </si>
  <si>
    <t>kolor, A-4 wiązana</t>
  </si>
  <si>
    <t xml:space="preserve">biała, A-4 z gumką </t>
  </si>
  <si>
    <t>kolor, A-4 z gumką</t>
  </si>
  <si>
    <t>biała, A-4 z zawieszką pełna</t>
  </si>
  <si>
    <t xml:space="preserve">Wąsy </t>
  </si>
  <si>
    <t>do skoroszytów, z PP z metalową blaszką</t>
  </si>
  <si>
    <t>Zakreślacz</t>
  </si>
  <si>
    <t>fluorescencyjny, 5 różnych kolorów</t>
  </si>
  <si>
    <t>Zszywki cynkowe</t>
  </si>
  <si>
    <t>24/6 pakowane po 1000 szt. w opakowaniu kartonowym</t>
  </si>
  <si>
    <t>Teczka do akt osobowych wyposażona w 4 przegródki z oznaczeniami A,B,C i D z dodatkową treścią oraz metalowymi wąsami do wpinania dokumentow pracownika</t>
  </si>
  <si>
    <t>17.</t>
  </si>
  <si>
    <t>18.</t>
  </si>
  <si>
    <t>19.</t>
  </si>
  <si>
    <t>20.</t>
  </si>
  <si>
    <t>14.</t>
  </si>
  <si>
    <t>teczka akt osobowych z twardą okładką i sztywnym grzbietem o szerokosci ok 12mm,kolor granatowy</t>
  </si>
  <si>
    <t>Wartość  brutto w zł</t>
  </si>
  <si>
    <t>Wartość netto w zł</t>
  </si>
  <si>
    <t>Fastykuły</t>
  </si>
  <si>
    <t>Fastykuła 2 szt. okładek z tasiemką</t>
  </si>
  <si>
    <t>Pudło do archiwizacji</t>
  </si>
  <si>
    <t>Pudło do archiwizacji zbiorcze</t>
  </si>
  <si>
    <t>Teczka archiwizacyjna bezkwasowa z polem do opisu</t>
  </si>
  <si>
    <t>Teczka z opisem zgodnym z rozporządzeniem Prezesa Rady Ministra z dnia 18 stycznia 2011 roku dotyczącego instrukcji kancelaryjnej (Dz.U. z 2011 r. Nr 14, poz. 67), wymiary 320x230x50 mm, gramatura 240g/m2</t>
  </si>
  <si>
    <t>3.</t>
  </si>
  <si>
    <t>4.</t>
  </si>
  <si>
    <t>5.</t>
  </si>
  <si>
    <t>6.</t>
  </si>
  <si>
    <t>7.</t>
  </si>
  <si>
    <t>FORMULARZ CENOWY - ARTYKUŁY BIUROWE - część 1</t>
  </si>
  <si>
    <t>11 cm x 35 cm x 26 cm (szer. x wys. x gł.) miejsce do opisu zawartości na grzbiecie</t>
  </si>
  <si>
    <t>Ogółem</t>
  </si>
  <si>
    <t>Oświadczam, że zaoferowany asortyment spełnia wymagania określone przez Zamawiającego.</t>
  </si>
  <si>
    <t>Miejscowość ……………………….., dnia…………………..   …………..roku</t>
  </si>
  <si>
    <t>(pieczęć i podpis osoby uprawnionej do składania oświadczeń woli w imieniu Wykonawcy)</t>
  </si>
  <si>
    <t>Załącznik  nr 5 do SIWZ</t>
  </si>
  <si>
    <t>22.</t>
  </si>
  <si>
    <t>23.</t>
  </si>
  <si>
    <t>Klej płynny do papieru</t>
  </si>
  <si>
    <t>Taśma klejąca</t>
  </si>
  <si>
    <t>pakowa o wymiarach: 48mm x 50m</t>
  </si>
  <si>
    <t xml:space="preserve">Pojemnik zakończony dozownikiem w formie gąbki ułatwiającym nanoszenie kleju na klejoną powierzchnię, 
o poj. 30 ml </t>
  </si>
  <si>
    <t>przeznaczone do przechowywania dokumentów w pudełkach z miejscem do opisu zawartości na bocznych ściankach oraz z uchwytem do przenoszenia o wymiarach: 430x300x330 mm i gramaturze 320g/m2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</si>
</sst>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#,##0.00\ &quot;zł&quot;;[Red]\-#,##0.00\ &quot;zł&quot;"/>
    <numFmt numFmtId="44" formatCode="_-* #,##0.00\ &quot;zł&quot;_-;\-* #,##0.00\ &quot;zł&quot;_-;_-* &quot;-&quot;??\ &quot;zł&quot;_-;_-@_-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0"/>
      <name val="Arial"/>
      <family val="2"/>
      <charset val="238"/>
    </font>
    <font>
      <i/>
      <sz val="10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1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30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44" fontId="1" fillId="0" borderId="1" xfId="0" applyNumberFormat="1" applyFont="1" applyBorder="1" applyAlignment="1">
      <alignment horizontal="left" vertical="center" wrapText="1"/>
    </xf>
    <xf numFmtId="44" fontId="1" fillId="0" borderId="2" xfId="0" applyNumberFormat="1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8" fontId="2" fillId="0" borderId="1" xfId="0" applyNumberFormat="1" applyFont="1" applyBorder="1" applyAlignment="1">
      <alignment wrapText="1"/>
    </xf>
    <xf numFmtId="8" fontId="2" fillId="0" borderId="1" xfId="0" applyNumberFormat="1" applyFont="1" applyBorder="1"/>
    <xf numFmtId="8" fontId="1" fillId="0" borderId="1" xfId="0" applyNumberFormat="1" applyFont="1" applyBorder="1" applyAlignment="1">
      <alignment horizontal="right" vertical="center" wrapText="1"/>
    </xf>
    <xf numFmtId="44" fontId="1" fillId="0" borderId="1" xfId="0" applyNumberFormat="1" applyFont="1" applyBorder="1" applyAlignment="1">
      <alignment horizontal="right" vertical="center" wrapText="1"/>
    </xf>
    <xf numFmtId="8" fontId="1" fillId="0" borderId="2" xfId="0" applyNumberFormat="1" applyFont="1" applyBorder="1" applyAlignment="1">
      <alignment horizontal="right" vertical="center" wrapText="1"/>
    </xf>
    <xf numFmtId="44" fontId="1" fillId="0" borderId="2" xfId="0" applyNumberFormat="1" applyFont="1" applyBorder="1" applyAlignment="1">
      <alignment horizontal="right" vertical="center" wrapText="1"/>
    </xf>
    <xf numFmtId="44" fontId="1" fillId="0" borderId="3" xfId="0" applyNumberFormat="1" applyFont="1" applyBorder="1" applyAlignment="1">
      <alignment horizontal="right" vertical="center" wrapText="1"/>
    </xf>
    <xf numFmtId="0" fontId="0" fillId="0" borderId="0" xfId="0" applyFill="1"/>
    <xf numFmtId="0" fontId="5" fillId="0" borderId="0" xfId="0" applyFont="1" applyFill="1"/>
    <xf numFmtId="0" fontId="7" fillId="0" borderId="1" xfId="1" applyFont="1" applyBorder="1" applyAlignment="1">
      <alignment horizontal="left" vertical="center" wrapText="1"/>
    </xf>
    <xf numFmtId="0" fontId="2" fillId="0" borderId="0" xfId="0" applyFont="1" applyFill="1" applyAlignment="1">
      <alignment horizontal="right" wrapText="1"/>
    </xf>
    <xf numFmtId="0" fontId="2" fillId="0" borderId="0" xfId="0" applyFont="1" applyFill="1" applyAlignment="1">
      <alignment horizontal="right"/>
    </xf>
    <xf numFmtId="0" fontId="2" fillId="0" borderId="0" xfId="0" applyFont="1" applyAlignment="1"/>
    <xf numFmtId="0" fontId="2" fillId="0" borderId="4" xfId="0" applyFont="1" applyBorder="1" applyAlignment="1">
      <alignment horizontal="right"/>
    </xf>
    <xf numFmtId="0" fontId="2" fillId="0" borderId="5" xfId="0" applyFont="1" applyBorder="1" applyAlignment="1">
      <alignment horizontal="right"/>
    </xf>
    <xf numFmtId="0" fontId="3" fillId="0" borderId="0" xfId="0" applyFont="1" applyFill="1" applyBorder="1" applyAlignment="1">
      <alignment horizontal="left" vertical="center" wrapText="1"/>
    </xf>
    <xf numFmtId="0" fontId="0" fillId="0" borderId="0" xfId="0" applyAlignment="1"/>
    <xf numFmtId="0" fontId="4" fillId="0" borderId="0" xfId="0" applyFont="1" applyBorder="1" applyAlignment="1">
      <alignment horizontal="center" wrapText="1"/>
    </xf>
  </cellXfs>
  <cellStyles count="2">
    <cellStyle name="Normalny" xfId="0" builtinId="0"/>
    <cellStyle name="Normalny 3" xfId="1"/>
  </cellStyles>
  <dxfs count="1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4" formatCode="_-* #,##0.00\ &quot;zł&quot;_-;\-* #,##0.00\ &quot;zł&quot;_-;_-* &quot;-&quot;??\ &quot;zł&quot;_-;_-@_-"/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  <numFmt numFmtId="34" formatCode="_-* #,##0.00\ &quot;zł&quot;_-;\-* #,##0.00\ &quot;zł&quot;_-;_-* &quot;-&quot;??\ &quot;zł&quot;_-;_-@_-"/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2" formatCode="#,##0.00\ &quot;zł&quot;;[Red]\-#,##0.00\ &quot;zł&quot;"/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  <numFmt numFmtId="12" formatCode="#,##0.00\ &quot;zł&quot;;[Red]\-#,##0.00\ &quot;zł&quot;"/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4" formatCode="_-* #,##0.00\ &quot;zł&quot;_-;\-* #,##0.00\ &quot;zł&quot;_-;_-* &quot;-&quot;??\ &quot;zł&quot;_-;_-@_-"/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  <numFmt numFmtId="34" formatCode="_-* #,##0.00\ &quot;zł&quot;_-;\-* #,##0.00\ &quot;zł&quot;_-;_-* &quot;-&quot;??\ &quot;zł&quot;_-;_-@_-"/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left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  <alignment horizontal="left" vertical="center" textRotation="0" wrapText="1" indent="0" justifyLastLine="0" shrinkToFit="0" readingOrder="0"/>
    </dxf>
    <dxf>
      <alignment horizontal="left" vertical="center" textRotation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ela1" displayName="Tabela1" ref="A4:G27" totalsRowShown="0" headerRowDxfId="16" dataDxfId="15" totalsRowDxfId="14">
  <autoFilter ref="A4:G27"/>
  <tableColumns count="7">
    <tableColumn id="1" name="Lp." dataDxfId="13" totalsRowDxfId="12"/>
    <tableColumn id="2" name="Nazwa wyrobu" dataDxfId="11" totalsRowDxfId="10"/>
    <tableColumn id="3" name="Opis" dataDxfId="9" totalsRowDxfId="8"/>
    <tableColumn id="4" name="Ilość (szt.) " dataDxfId="7" totalsRowDxfId="6"/>
    <tableColumn id="5" name="Cena jedn. netto w zł" dataDxfId="5" totalsRowDxfId="4"/>
    <tableColumn id="7" name="Wartość netto w zł" dataDxfId="3" totalsRowDxfId="2">
      <calculatedColumnFormula>Tabela1[[#This Row],[Ilość (szt.) ]]*Tabela1[[#This Row],[Cena jedn. netto w zł]]</calculatedColumnFormula>
    </tableColumn>
    <tableColumn id="8" name="Wartość  brutto w zł" dataDxfId="1" totalsRowDxfId="0">
      <calculatedColumnFormula>ROUND(Tabela1[[#This Row],[Wartość netto w zł]]*1.23,2)</calculatedColumnFormula>
    </tableColumn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0"/>
  <sheetViews>
    <sheetView tabSelected="1" workbookViewId="0">
      <selection activeCell="C25" sqref="C25"/>
    </sheetView>
  </sheetViews>
  <sheetFormatPr defaultRowHeight="15" x14ac:dyDescent="0.25"/>
  <cols>
    <col min="2" max="2" width="22.140625" bestFit="1" customWidth="1"/>
    <col min="3" max="3" width="25" bestFit="1" customWidth="1"/>
    <col min="4" max="4" width="12.5703125" bestFit="1" customWidth="1"/>
    <col min="5" max="5" width="21.7109375" customWidth="1"/>
    <col min="6" max="6" width="20.28515625" style="1" customWidth="1"/>
    <col min="7" max="7" width="21.28515625" customWidth="1"/>
    <col min="8" max="8" width="6.85546875" customWidth="1"/>
  </cols>
  <sheetData>
    <row r="1" spans="1:7" x14ac:dyDescent="0.25">
      <c r="F1" s="22" t="s">
        <v>63</v>
      </c>
      <c r="G1" s="23"/>
    </row>
    <row r="2" spans="1:7" x14ac:dyDescent="0.25">
      <c r="C2" s="24" t="s">
        <v>57</v>
      </c>
      <c r="D2" s="24"/>
      <c r="E2" s="24"/>
    </row>
    <row r="4" spans="1:7" x14ac:dyDescent="0.25">
      <c r="A4" s="3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4" t="s">
        <v>45</v>
      </c>
      <c r="G4" s="3" t="s">
        <v>44</v>
      </c>
    </row>
    <row r="5" spans="1:7" ht="85.5" x14ac:dyDescent="0.25">
      <c r="A5" s="2">
        <v>1</v>
      </c>
      <c r="B5" s="2" t="s">
        <v>5</v>
      </c>
      <c r="C5" s="2" t="s">
        <v>6</v>
      </c>
      <c r="D5" s="8">
        <v>100</v>
      </c>
      <c r="E5" s="6"/>
      <c r="F5" s="14">
        <f>Tabela1[[#This Row],[Ilość (szt.) ]]*Tabela1[[#This Row],[Cena jedn. netto w zł]]</f>
        <v>0</v>
      </c>
      <c r="G5" s="15">
        <f>ROUND(Tabela1[[#This Row],[Wartość netto w zł]]*1.23,2)</f>
        <v>0</v>
      </c>
    </row>
    <row r="6" spans="1:7" ht="85.5" x14ac:dyDescent="0.25">
      <c r="A6" s="2">
        <v>2</v>
      </c>
      <c r="B6" s="2" t="s">
        <v>5</v>
      </c>
      <c r="C6" s="2" t="s">
        <v>7</v>
      </c>
      <c r="D6" s="8">
        <v>130</v>
      </c>
      <c r="E6" s="6"/>
      <c r="F6" s="14">
        <f>Tabela1[[#This Row],[Ilość (szt.) ]]*Tabela1[[#This Row],[Cena jedn. netto w zł]]</f>
        <v>0</v>
      </c>
      <c r="G6" s="15">
        <f>ROUND(Tabela1[[#This Row],[Wartość netto w zł]]*1.23,2)</f>
        <v>0</v>
      </c>
    </row>
    <row r="7" spans="1:7" ht="28.5" x14ac:dyDescent="0.25">
      <c r="A7" s="2" t="s">
        <v>52</v>
      </c>
      <c r="B7" s="2" t="s">
        <v>9</v>
      </c>
      <c r="C7" s="2" t="s">
        <v>10</v>
      </c>
      <c r="D7" s="9">
        <v>600</v>
      </c>
      <c r="E7" s="6"/>
      <c r="F7" s="14">
        <f>Tabela1[[#This Row],[Ilość (szt.) ]]*Tabela1[[#This Row],[Cena jedn. netto w zł]]</f>
        <v>0</v>
      </c>
      <c r="G7" s="15">
        <f>ROUND(Tabela1[[#This Row],[Wartość netto w zł]]*1.23,2)</f>
        <v>0</v>
      </c>
    </row>
    <row r="8" spans="1:7" ht="28.5" x14ac:dyDescent="0.25">
      <c r="A8" s="2" t="s">
        <v>53</v>
      </c>
      <c r="B8" s="2" t="s">
        <v>11</v>
      </c>
      <c r="C8" s="2" t="s">
        <v>12</v>
      </c>
      <c r="D8" s="8">
        <v>150</v>
      </c>
      <c r="E8" s="6"/>
      <c r="F8" s="14">
        <f>Tabela1[[#This Row],[Ilość (szt.) ]]*Tabela1[[#This Row],[Cena jedn. netto w zł]]</f>
        <v>0</v>
      </c>
      <c r="G8" s="15">
        <f>ROUND(Tabela1[[#This Row],[Wartość netto w zł]]*1.23,2)</f>
        <v>0</v>
      </c>
    </row>
    <row r="9" spans="1:7" ht="42.75" x14ac:dyDescent="0.25">
      <c r="A9" s="2" t="s">
        <v>54</v>
      </c>
      <c r="B9" s="2" t="s">
        <v>14</v>
      </c>
      <c r="C9" s="2" t="s">
        <v>15</v>
      </c>
      <c r="D9" s="8">
        <v>130</v>
      </c>
      <c r="E9" s="6"/>
      <c r="F9" s="14">
        <f>Tabela1[[#This Row],[Ilość (szt.) ]]*Tabela1[[#This Row],[Cena jedn. netto w zł]]</f>
        <v>0</v>
      </c>
      <c r="G9" s="15">
        <f>ROUND(Tabela1[[#This Row],[Wartość netto w zł]]*1.23,2)</f>
        <v>0</v>
      </c>
    </row>
    <row r="10" spans="1:7" ht="28.5" x14ac:dyDescent="0.25">
      <c r="A10" s="2" t="s">
        <v>55</v>
      </c>
      <c r="B10" s="2" t="s">
        <v>14</v>
      </c>
      <c r="C10" s="2" t="s">
        <v>17</v>
      </c>
      <c r="D10" s="8">
        <v>50</v>
      </c>
      <c r="E10" s="6"/>
      <c r="F10" s="14">
        <f>Tabela1[[#This Row],[Ilość (szt.) ]]*Tabela1[[#This Row],[Cena jedn. netto w zł]]</f>
        <v>0</v>
      </c>
      <c r="G10" s="15">
        <f>ROUND(Tabela1[[#This Row],[Wartość netto w zł]]*1.23,2)</f>
        <v>0</v>
      </c>
    </row>
    <row r="11" spans="1:7" ht="28.5" x14ac:dyDescent="0.25">
      <c r="A11" s="2" t="s">
        <v>56</v>
      </c>
      <c r="B11" s="2" t="s">
        <v>19</v>
      </c>
      <c r="C11" s="2" t="s">
        <v>20</v>
      </c>
      <c r="D11" s="8">
        <v>70</v>
      </c>
      <c r="E11" s="6"/>
      <c r="F11" s="14">
        <f>Tabela1[[#This Row],[Ilość (szt.) ]]*Tabela1[[#This Row],[Cena jedn. netto w zł]]</f>
        <v>0</v>
      </c>
      <c r="G11" s="15">
        <f>ROUND(Tabela1[[#This Row],[Wartość netto w zł]]*1.23,2)</f>
        <v>0</v>
      </c>
    </row>
    <row r="12" spans="1:7" ht="28.5" x14ac:dyDescent="0.25">
      <c r="A12" s="2">
        <v>8</v>
      </c>
      <c r="B12" s="2" t="s">
        <v>22</v>
      </c>
      <c r="C12" s="2" t="s">
        <v>23</v>
      </c>
      <c r="D12" s="8">
        <v>150</v>
      </c>
      <c r="E12" s="6"/>
      <c r="F12" s="14">
        <f>Tabela1[[#This Row],[Ilość (szt.) ]]*Tabela1[[#This Row],[Cena jedn. netto w zł]]</f>
        <v>0</v>
      </c>
      <c r="G12" s="15">
        <f>ROUND(Tabela1[[#This Row],[Wartość netto w zł]]*1.23,2)</f>
        <v>0</v>
      </c>
    </row>
    <row r="13" spans="1:7" x14ac:dyDescent="0.25">
      <c r="A13" s="2" t="s">
        <v>8</v>
      </c>
      <c r="B13" s="2" t="s">
        <v>25</v>
      </c>
      <c r="C13" s="2" t="s">
        <v>26</v>
      </c>
      <c r="D13" s="8">
        <v>100</v>
      </c>
      <c r="E13" s="6"/>
      <c r="F13" s="14">
        <f>Tabela1[[#This Row],[Ilość (szt.) ]]*Tabela1[[#This Row],[Cena jedn. netto w zł]]</f>
        <v>0</v>
      </c>
      <c r="G13" s="15">
        <f>ROUND(Tabela1[[#This Row],[Wartość netto w zł]]*1.23,2)</f>
        <v>0</v>
      </c>
    </row>
    <row r="14" spans="1:7" x14ac:dyDescent="0.25">
      <c r="A14" s="2">
        <v>10</v>
      </c>
      <c r="B14" s="2" t="s">
        <v>25</v>
      </c>
      <c r="C14" s="2" t="s">
        <v>27</v>
      </c>
      <c r="D14" s="8">
        <v>100</v>
      </c>
      <c r="E14" s="6"/>
      <c r="F14" s="14">
        <f>Tabela1[[#This Row],[Ilość (szt.) ]]*Tabela1[[#This Row],[Cena jedn. netto w zł]]</f>
        <v>0</v>
      </c>
      <c r="G14" s="15">
        <f>ROUND(Tabela1[[#This Row],[Wartość netto w zł]]*1.23,2)</f>
        <v>0</v>
      </c>
    </row>
    <row r="15" spans="1:7" x14ac:dyDescent="0.25">
      <c r="A15" s="2" t="s">
        <v>13</v>
      </c>
      <c r="B15" s="2" t="s">
        <v>25</v>
      </c>
      <c r="C15" s="2" t="s">
        <v>28</v>
      </c>
      <c r="D15" s="8">
        <v>150</v>
      </c>
      <c r="E15" s="6"/>
      <c r="F15" s="14">
        <f>Tabela1[[#This Row],[Ilość (szt.) ]]*Tabela1[[#This Row],[Cena jedn. netto w zł]]</f>
        <v>0</v>
      </c>
      <c r="G15" s="15">
        <f>ROUND(Tabela1[[#This Row],[Wartość netto w zł]]*1.23,2)</f>
        <v>0</v>
      </c>
    </row>
    <row r="16" spans="1:7" x14ac:dyDescent="0.25">
      <c r="A16" s="2" t="s">
        <v>16</v>
      </c>
      <c r="B16" s="2" t="s">
        <v>25</v>
      </c>
      <c r="C16" s="2" t="s">
        <v>29</v>
      </c>
      <c r="D16" s="8">
        <v>250</v>
      </c>
      <c r="E16" s="6"/>
      <c r="F16" s="14">
        <f>Tabela1[[#This Row],[Ilość (szt.) ]]*Tabela1[[#This Row],[Cena jedn. netto w zł]]</f>
        <v>0</v>
      </c>
      <c r="G16" s="15">
        <f>ROUND(Tabela1[[#This Row],[Wartość netto w zł]]*1.23,2)</f>
        <v>0</v>
      </c>
    </row>
    <row r="17" spans="1:8" ht="28.5" x14ac:dyDescent="0.25">
      <c r="A17" s="2">
        <v>13</v>
      </c>
      <c r="B17" s="2" t="s">
        <v>25</v>
      </c>
      <c r="C17" s="2" t="s">
        <v>30</v>
      </c>
      <c r="D17" s="8">
        <v>180</v>
      </c>
      <c r="E17" s="6"/>
      <c r="F17" s="14">
        <f>Tabela1[[#This Row],[Ilość (szt.) ]]*Tabela1[[#This Row],[Cena jedn. netto w zł]]</f>
        <v>0</v>
      </c>
      <c r="G17" s="15">
        <f>ROUND(Tabela1[[#This Row],[Wartość netto w zł]]*1.23,2)</f>
        <v>0</v>
      </c>
    </row>
    <row r="18" spans="1:8" ht="28.5" x14ac:dyDescent="0.25">
      <c r="A18" s="2" t="s">
        <v>42</v>
      </c>
      <c r="B18" s="2" t="s">
        <v>31</v>
      </c>
      <c r="C18" s="2" t="s">
        <v>32</v>
      </c>
      <c r="D18" s="8">
        <v>500</v>
      </c>
      <c r="E18" s="6"/>
      <c r="F18" s="14">
        <f>Tabela1[[#This Row],[Ilość (szt.) ]]*Tabela1[[#This Row],[Cena jedn. netto w zł]]</f>
        <v>0</v>
      </c>
      <c r="G18" s="15">
        <f>ROUND(Tabela1[[#This Row],[Wartość netto w zł]]*1.23,2)</f>
        <v>0</v>
      </c>
    </row>
    <row r="19" spans="1:8" ht="28.5" x14ac:dyDescent="0.25">
      <c r="A19" s="2" t="s">
        <v>18</v>
      </c>
      <c r="B19" s="2" t="s">
        <v>33</v>
      </c>
      <c r="C19" s="2" t="s">
        <v>34</v>
      </c>
      <c r="D19" s="8">
        <v>250</v>
      </c>
      <c r="E19" s="6"/>
      <c r="F19" s="14">
        <f>Tabela1[[#This Row],[Ilość (szt.) ]]*Tabela1[[#This Row],[Cena jedn. netto w zł]]</f>
        <v>0</v>
      </c>
      <c r="G19" s="15">
        <f>ROUND(Tabela1[[#This Row],[Wartość netto w zł]]*1.23,2)</f>
        <v>0</v>
      </c>
    </row>
    <row r="20" spans="1:8" ht="42.75" x14ac:dyDescent="0.25">
      <c r="A20" s="2" t="s">
        <v>21</v>
      </c>
      <c r="B20" s="2" t="s">
        <v>35</v>
      </c>
      <c r="C20" s="2" t="s">
        <v>36</v>
      </c>
      <c r="D20" s="8">
        <v>300</v>
      </c>
      <c r="E20" s="6"/>
      <c r="F20" s="14">
        <f>Tabela1[[#This Row],[Ilość (szt.) ]]*Tabela1[[#This Row],[Cena jedn. netto w zł]]</f>
        <v>0</v>
      </c>
      <c r="G20" s="15">
        <f>ROUND(Tabela1[[#This Row],[Wartość netto w zł]]*1.23,2)</f>
        <v>0</v>
      </c>
    </row>
    <row r="21" spans="1:8" ht="142.5" x14ac:dyDescent="0.25">
      <c r="A21" s="5" t="s">
        <v>38</v>
      </c>
      <c r="B21" s="5" t="s">
        <v>37</v>
      </c>
      <c r="C21" s="5" t="s">
        <v>43</v>
      </c>
      <c r="D21" s="10">
        <v>50</v>
      </c>
      <c r="E21" s="7"/>
      <c r="F21" s="16">
        <f>Tabela1[[#This Row],[Ilość (szt.) ]]*Tabela1[[#This Row],[Cena jedn. netto w zł]]</f>
        <v>0</v>
      </c>
      <c r="G21" s="17">
        <f>ROUND(Tabela1[[#This Row],[Wartość netto w zł]]*1.23,2)</f>
        <v>0</v>
      </c>
    </row>
    <row r="22" spans="1:8" ht="28.5" x14ac:dyDescent="0.25">
      <c r="A22" s="2" t="s">
        <v>39</v>
      </c>
      <c r="B22" s="11" t="s">
        <v>46</v>
      </c>
      <c r="C22" s="11" t="s">
        <v>47</v>
      </c>
      <c r="D22" s="8">
        <v>100</v>
      </c>
      <c r="E22" s="6"/>
      <c r="F22" s="14">
        <f>Tabela1[[#This Row],[Ilość (szt.) ]]*Tabela1[[#This Row],[Cena jedn. netto w zł]]</f>
        <v>0</v>
      </c>
      <c r="G22" s="15">
        <f>ROUND(Tabela1[[#This Row],[Wartość netto w zł]]*1.23,2)</f>
        <v>0</v>
      </c>
    </row>
    <row r="23" spans="1:8" ht="57" x14ac:dyDescent="0.25">
      <c r="A23" s="2" t="s">
        <v>40</v>
      </c>
      <c r="B23" s="2" t="s">
        <v>48</v>
      </c>
      <c r="C23" s="2" t="s">
        <v>58</v>
      </c>
      <c r="D23" s="8">
        <v>50</v>
      </c>
      <c r="E23" s="6"/>
      <c r="F23" s="14">
        <f>Tabela1[[#This Row],[Ilość (szt.) ]]*Tabela1[[#This Row],[Cena jedn. netto w zł]]</f>
        <v>0</v>
      </c>
      <c r="G23" s="15">
        <f>ROUND(Tabela1[[#This Row],[Wartość netto w zł]]*1.23,2)</f>
        <v>0</v>
      </c>
    </row>
    <row r="24" spans="1:8" ht="156.75" x14ac:dyDescent="0.25">
      <c r="A24" s="2" t="s">
        <v>41</v>
      </c>
      <c r="B24" s="2" t="s">
        <v>49</v>
      </c>
      <c r="C24" s="21" t="s">
        <v>70</v>
      </c>
      <c r="D24" s="8">
        <v>50</v>
      </c>
      <c r="E24" s="6"/>
      <c r="F24" s="14">
        <f>Tabela1[[#This Row],[Ilość (szt.) ]]*Tabela1[[#This Row],[Cena jedn. netto w zł]]</f>
        <v>0</v>
      </c>
      <c r="G24" s="15">
        <f>ROUND(Tabela1[[#This Row],[Wartość netto w zł]]*1.23,2)</f>
        <v>0</v>
      </c>
    </row>
    <row r="25" spans="1:8" ht="166.5" customHeight="1" x14ac:dyDescent="0.25">
      <c r="A25" s="5" t="s">
        <v>24</v>
      </c>
      <c r="B25" s="5" t="s">
        <v>50</v>
      </c>
      <c r="C25" s="5" t="s">
        <v>51</v>
      </c>
      <c r="D25" s="10">
        <v>150</v>
      </c>
      <c r="E25" s="7"/>
      <c r="F25" s="16">
        <f>Tabela1[[#This Row],[Ilość (szt.) ]]*Tabela1[[#This Row],[Cena jedn. netto w zł]]</f>
        <v>0</v>
      </c>
      <c r="G25" s="18">
        <f>ROUND(Tabela1[[#This Row],[Wartość netto w zł]]*1.23,2)</f>
        <v>0</v>
      </c>
    </row>
    <row r="26" spans="1:8" ht="93" customHeight="1" x14ac:dyDescent="0.25">
      <c r="A26" s="5" t="s">
        <v>64</v>
      </c>
      <c r="B26" s="5" t="s">
        <v>66</v>
      </c>
      <c r="C26" s="21" t="s">
        <v>69</v>
      </c>
      <c r="D26" s="10">
        <v>20</v>
      </c>
      <c r="E26" s="7"/>
      <c r="F26" s="16">
        <f>Tabela1[[#This Row],[Ilość (szt.) ]]*Tabela1[[#This Row],[Cena jedn. netto w zł]]</f>
        <v>0</v>
      </c>
      <c r="G26" s="17">
        <f>ROUND(Tabela1[[#This Row],[Wartość netto w zł]]*1.23,2)</f>
        <v>0</v>
      </c>
    </row>
    <row r="27" spans="1:8" ht="42.75" customHeight="1" x14ac:dyDescent="0.25">
      <c r="A27" s="5" t="s">
        <v>65</v>
      </c>
      <c r="B27" s="5" t="s">
        <v>67</v>
      </c>
      <c r="C27" s="21" t="s">
        <v>68</v>
      </c>
      <c r="D27" s="10">
        <v>30</v>
      </c>
      <c r="E27" s="7"/>
      <c r="F27" s="16">
        <f>Tabela1[[#This Row],[Ilość (szt.) ]]*Tabela1[[#This Row],[Cena jedn. netto w zł]]</f>
        <v>0</v>
      </c>
      <c r="G27" s="17">
        <f>ROUND(Tabela1[[#This Row],[Wartość netto w zł]]*1.23,2)</f>
        <v>0</v>
      </c>
    </row>
    <row r="28" spans="1:8" x14ac:dyDescent="0.25">
      <c r="A28" s="25" t="s">
        <v>59</v>
      </c>
      <c r="B28" s="26"/>
      <c r="C28" s="26"/>
      <c r="D28" s="26"/>
      <c r="E28" s="26"/>
      <c r="F28" s="12">
        <f>SUBTOTAL(109,Tabela1[Wartość netto w zł])</f>
        <v>0</v>
      </c>
      <c r="G28" s="13">
        <f>SUBTOTAL(109,Tabela1[Wartość  brutto w zł])</f>
        <v>0</v>
      </c>
    </row>
    <row r="31" spans="1:8" ht="15" customHeight="1" x14ac:dyDescent="0.25">
      <c r="A31" s="19"/>
      <c r="B31" s="27" t="s">
        <v>60</v>
      </c>
      <c r="C31" s="27"/>
      <c r="D31" s="27"/>
      <c r="E31" s="27"/>
      <c r="F31" s="27"/>
      <c r="G31" s="27"/>
      <c r="H31" s="27"/>
    </row>
    <row r="32" spans="1:8" x14ac:dyDescent="0.25">
      <c r="A32" s="19"/>
      <c r="B32" s="19"/>
      <c r="F32"/>
    </row>
    <row r="33" spans="1:8" x14ac:dyDescent="0.25">
      <c r="A33" s="19"/>
      <c r="B33" s="19"/>
      <c r="F33"/>
    </row>
    <row r="34" spans="1:8" x14ac:dyDescent="0.25">
      <c r="A34" s="19"/>
      <c r="B34" s="19"/>
      <c r="F34"/>
    </row>
    <row r="35" spans="1:8" x14ac:dyDescent="0.25">
      <c r="A35" s="19"/>
      <c r="B35" s="19"/>
      <c r="F35"/>
    </row>
    <row r="36" spans="1:8" x14ac:dyDescent="0.25">
      <c r="A36" s="28" t="s">
        <v>61</v>
      </c>
      <c r="B36" s="28"/>
      <c r="C36" s="28"/>
      <c r="F36" s="29" t="s">
        <v>62</v>
      </c>
      <c r="G36" s="29"/>
      <c r="H36" s="29"/>
    </row>
    <row r="37" spans="1:8" x14ac:dyDescent="0.25">
      <c r="F37" s="29"/>
      <c r="G37" s="29"/>
      <c r="H37" s="29"/>
    </row>
    <row r="38" spans="1:8" x14ac:dyDescent="0.25">
      <c r="F38" s="29"/>
      <c r="G38" s="29"/>
      <c r="H38" s="29"/>
    </row>
    <row r="39" spans="1:8" x14ac:dyDescent="0.25">
      <c r="F39"/>
      <c r="H39" s="20"/>
    </row>
    <row r="40" spans="1:8" x14ac:dyDescent="0.25">
      <c r="F40"/>
      <c r="H40" s="20"/>
    </row>
  </sheetData>
  <mergeCells count="6">
    <mergeCell ref="F1:G1"/>
    <mergeCell ref="C2:E2"/>
    <mergeCell ref="A28:E28"/>
    <mergeCell ref="B31:H31"/>
    <mergeCell ref="A36:C36"/>
    <mergeCell ref="F36:H38"/>
  </mergeCells>
  <pageMargins left="0.25" right="0.25" top="0.75" bottom="0.75" header="0.3" footer="0.3"/>
  <pageSetup paperSize="9" scale="51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Artykuły_biurowe</vt:lpstr>
      <vt:lpstr>Arkusz1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Joanna Bogdańska</dc:creator>
  <cp:lastModifiedBy>Beata Górniewicz</cp:lastModifiedBy>
  <cp:lastPrinted>2019-10-24T13:36:45Z</cp:lastPrinted>
  <dcterms:created xsi:type="dcterms:W3CDTF">2019-09-18T11:00:57Z</dcterms:created>
  <dcterms:modified xsi:type="dcterms:W3CDTF">2019-10-25T11:47:59Z</dcterms:modified>
</cp:coreProperties>
</file>